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еть на 2016-2017г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<sst xmlns="http://schemas.openxmlformats.org/spreadsheetml/2006/main" count="78" uniqueCount="49">
  <si>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Школы</t>
  </si>
  <si>
    <t>1 класс</t>
  </si>
  <si>
    <t>кл</t>
  </si>
  <si>
    <t>уч</t>
  </si>
  <si>
    <t>Средние</t>
  </si>
  <si>
    <t>Смоленская №1</t>
  </si>
  <si>
    <t>Смоленская №2</t>
  </si>
  <si>
    <t>В-Обская</t>
  </si>
  <si>
    <t>Кировская</t>
  </si>
  <si>
    <t>Линевская</t>
  </si>
  <si>
    <t>Сычевская</t>
  </si>
  <si>
    <t>Солоновская</t>
  </si>
  <si>
    <t>Точилинская</t>
  </si>
  <si>
    <t>Ануйская</t>
  </si>
  <si>
    <t>Основные</t>
  </si>
  <si>
    <t>Катунская</t>
  </si>
  <si>
    <t>Первомайская</t>
  </si>
  <si>
    <t>Черновская</t>
  </si>
  <si>
    <t>Начальные</t>
  </si>
  <si>
    <t>Степновская</t>
  </si>
  <si>
    <t>2 класс</t>
  </si>
  <si>
    <t>3 класс</t>
  </si>
  <si>
    <t>4 класс</t>
  </si>
  <si>
    <t>Итого 1-4</t>
  </si>
  <si>
    <t>5 класс</t>
  </si>
  <si>
    <t>6 класс</t>
  </si>
  <si>
    <t>7 класс</t>
  </si>
  <si>
    <t>8 класс</t>
  </si>
  <si>
    <t>9 класс</t>
  </si>
  <si>
    <t>Итого 5-9</t>
  </si>
  <si>
    <t>10 класс</t>
  </si>
  <si>
    <t>11 класс</t>
  </si>
  <si>
    <t>Итого 10-11</t>
  </si>
  <si>
    <t>Всего</t>
  </si>
  <si>
    <t>Итого:</t>
  </si>
  <si>
    <t>ВСЕГО:</t>
  </si>
  <si>
    <t>Средняя</t>
  </si>
  <si>
    <t>напол-ть</t>
  </si>
  <si>
    <t>наполня-</t>
  </si>
  <si>
    <t>емость</t>
  </si>
  <si>
    <t>Новотырышкинская</t>
  </si>
  <si>
    <t>У-Катунская</t>
  </si>
  <si>
    <t xml:space="preserve">Управляющий делами </t>
  </si>
  <si>
    <t>С.В. Малец</t>
  </si>
  <si>
    <t>Приложение 2</t>
  </si>
  <si>
    <t>Смоленского района Алтайского края</t>
  </si>
  <si>
    <t>к постановлению Администрации</t>
  </si>
  <si>
    <t xml:space="preserve">  Сеть муниципальных общеобразовательных организаций Смоленского района на 2016 - 2017 учебный год</t>
  </si>
  <si>
    <t>от "_______"___________№_______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</si>
</sst>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R37"/>
  <sheetViews>
    <sheetView tabSelected="1" zoomScalePageLayoutView="0" workbookViewId="0" topLeftCell="A1">
      <pane xSplit="1" ySplit="9" topLeftCell="J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4" sqref="P34"/>
    </sheetView>
  </sheetViews>
  <sheetFormatPr defaultColWidth="9.00390625" defaultRowHeight="12.75"/>
  <cols>
    <col min="1" max="1" width="20.375" style="11" customWidth="1"/>
    <col min="2" max="10" width="5.75390625" style="11" customWidth="1"/>
    <col min="11" max="11" width="5.25390625" style="11" customWidth="1"/>
    <col min="12" max="22" width="5.75390625" style="11" customWidth="1"/>
    <col min="23" max="23" width="5.375" style="11" customWidth="1"/>
    <col min="24" max="29" width="5.75390625" style="11" customWidth="1"/>
    <col min="30" max="30" width="6.25390625" style="11" customWidth="1"/>
    <col min="31" max="31" width="5.75390625" style="11" customWidth="1"/>
    <col min="32" max="32" width="8.125" style="0" hidden="1" customWidth="1"/>
    <col min="33" max="33" width="8.875" style="11" customWidth="1"/>
  </cols>
  <sheetData>
    <row r="1" spans="1:3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26" t="s">
        <v>44</v>
      </c>
      <c r="AA1" s="26"/>
      <c r="AB1" s="26"/>
      <c r="AC1" s="26"/>
      <c r="AD1" s="26"/>
      <c r="AE1" s="26"/>
      <c r="AF1" s="18"/>
      <c r="AG1" s="15"/>
    </row>
    <row r="2" spans="1:3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6" t="s">
        <v>46</v>
      </c>
      <c r="AA2" s="26"/>
      <c r="AB2" s="26"/>
      <c r="AC2" s="26"/>
      <c r="AD2" s="26"/>
      <c r="AE2" s="26"/>
      <c r="AF2" s="26"/>
      <c r="AG2" s="26"/>
    </row>
    <row r="3" spans="1:3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6" t="s">
        <v>45</v>
      </c>
      <c r="AA3" s="26"/>
      <c r="AB3" s="26"/>
      <c r="AC3" s="26"/>
      <c r="AD3" s="26"/>
      <c r="AE3" s="26"/>
      <c r="AF3" s="26"/>
      <c r="AG3" s="26"/>
    </row>
    <row r="4" spans="1:3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6" t="s">
        <v>48</v>
      </c>
      <c r="AA4" s="26"/>
      <c r="AB4" s="26"/>
      <c r="AC4" s="26"/>
      <c r="AD4" s="26"/>
      <c r="AE4" s="26"/>
      <c r="AF4" s="26"/>
      <c r="AG4" s="26"/>
    </row>
    <row r="5" spans="1:3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7"/>
      <c r="AA5" s="17"/>
      <c r="AB5" s="17"/>
      <c r="AC5" s="17"/>
      <c r="AD5" s="17"/>
      <c r="AE5" s="17"/>
      <c r="AF5" s="17"/>
      <c r="AG5" s="17"/>
    </row>
    <row r="6" spans="1:33" ht="18.75" customHeight="1">
      <c r="A6" s="27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8"/>
      <c r="AG7" s="15"/>
    </row>
    <row r="8" spans="1:33" ht="12.75">
      <c r="A8" s="25" t="s">
        <v>0</v>
      </c>
      <c r="B8" s="23" t="s">
        <v>1</v>
      </c>
      <c r="C8" s="23"/>
      <c r="D8" s="23" t="s">
        <v>20</v>
      </c>
      <c r="E8" s="23"/>
      <c r="F8" s="23" t="s">
        <v>21</v>
      </c>
      <c r="G8" s="23"/>
      <c r="H8" s="23" t="s">
        <v>22</v>
      </c>
      <c r="I8" s="23"/>
      <c r="J8" s="23" t="s">
        <v>23</v>
      </c>
      <c r="K8" s="23"/>
      <c r="L8" s="23" t="s">
        <v>24</v>
      </c>
      <c r="M8" s="23"/>
      <c r="N8" s="23" t="s">
        <v>25</v>
      </c>
      <c r="O8" s="23"/>
      <c r="P8" s="23" t="s">
        <v>26</v>
      </c>
      <c r="Q8" s="23"/>
      <c r="R8" s="23" t="s">
        <v>27</v>
      </c>
      <c r="S8" s="23"/>
      <c r="T8" s="23" t="s">
        <v>28</v>
      </c>
      <c r="U8" s="23"/>
      <c r="V8" s="23" t="s">
        <v>29</v>
      </c>
      <c r="W8" s="23"/>
      <c r="X8" s="23" t="s">
        <v>30</v>
      </c>
      <c r="Y8" s="23"/>
      <c r="Z8" s="23" t="s">
        <v>31</v>
      </c>
      <c r="AA8" s="23"/>
      <c r="AB8" s="23" t="s">
        <v>32</v>
      </c>
      <c r="AC8" s="23"/>
      <c r="AD8" s="23" t="s">
        <v>33</v>
      </c>
      <c r="AE8" s="23"/>
      <c r="AF8" s="1" t="s">
        <v>36</v>
      </c>
      <c r="AG8" s="7" t="s">
        <v>38</v>
      </c>
    </row>
    <row r="9" spans="1:33" ht="12.75">
      <c r="A9" s="25"/>
      <c r="B9" s="7" t="s">
        <v>2</v>
      </c>
      <c r="C9" s="7" t="s">
        <v>3</v>
      </c>
      <c r="D9" s="7" t="s">
        <v>2</v>
      </c>
      <c r="E9" s="7" t="s">
        <v>3</v>
      </c>
      <c r="F9" s="7" t="s">
        <v>2</v>
      </c>
      <c r="G9" s="7" t="s">
        <v>3</v>
      </c>
      <c r="H9" s="7" t="s">
        <v>2</v>
      </c>
      <c r="I9" s="7" t="s">
        <v>3</v>
      </c>
      <c r="J9" s="7" t="s">
        <v>2</v>
      </c>
      <c r="K9" s="7" t="s">
        <v>3</v>
      </c>
      <c r="L9" s="7" t="s">
        <v>2</v>
      </c>
      <c r="M9" s="7" t="s">
        <v>3</v>
      </c>
      <c r="N9" s="7" t="s">
        <v>2</v>
      </c>
      <c r="O9" s="7" t="s">
        <v>3</v>
      </c>
      <c r="P9" s="7" t="s">
        <v>2</v>
      </c>
      <c r="Q9" s="7" t="s">
        <v>3</v>
      </c>
      <c r="R9" s="7" t="s">
        <v>2</v>
      </c>
      <c r="S9" s="7" t="s">
        <v>3</v>
      </c>
      <c r="T9" s="7" t="s">
        <v>2</v>
      </c>
      <c r="U9" s="7" t="s">
        <v>3</v>
      </c>
      <c r="V9" s="7" t="s">
        <v>2</v>
      </c>
      <c r="W9" s="7" t="s">
        <v>3</v>
      </c>
      <c r="X9" s="7" t="s">
        <v>2</v>
      </c>
      <c r="Y9" s="7" t="s">
        <v>3</v>
      </c>
      <c r="Z9" s="7" t="s">
        <v>2</v>
      </c>
      <c r="AA9" s="7" t="s">
        <v>3</v>
      </c>
      <c r="AB9" s="7" t="s">
        <v>2</v>
      </c>
      <c r="AC9" s="7" t="s">
        <v>3</v>
      </c>
      <c r="AD9" s="7" t="s">
        <v>2</v>
      </c>
      <c r="AE9" s="7" t="s">
        <v>3</v>
      </c>
      <c r="AF9" s="1" t="s">
        <v>37</v>
      </c>
      <c r="AG9" s="7" t="s">
        <v>39</v>
      </c>
    </row>
    <row r="10" spans="1:33" ht="22.5" customHeight="1">
      <c r="A10" s="10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"/>
      <c r="AG10" s="8"/>
    </row>
    <row r="11" spans="1:33" s="2" customFormat="1" ht="25.5" customHeight="1">
      <c r="A11" s="12" t="s">
        <v>5</v>
      </c>
      <c r="B11" s="7">
        <v>2</v>
      </c>
      <c r="C11" s="7">
        <v>48</v>
      </c>
      <c r="D11" s="7">
        <v>2</v>
      </c>
      <c r="E11" s="7">
        <v>48</v>
      </c>
      <c r="F11" s="7">
        <v>2</v>
      </c>
      <c r="G11" s="7">
        <v>33</v>
      </c>
      <c r="H11" s="7">
        <v>2</v>
      </c>
      <c r="I11" s="7">
        <v>32</v>
      </c>
      <c r="J11" s="6">
        <f>B11+D11+F11+H11</f>
        <v>8</v>
      </c>
      <c r="K11" s="6">
        <f>C11+E11+G11+I11</f>
        <v>161</v>
      </c>
      <c r="L11" s="7">
        <v>2</v>
      </c>
      <c r="M11" s="7">
        <v>33</v>
      </c>
      <c r="N11" s="7">
        <v>2</v>
      </c>
      <c r="O11" s="7">
        <v>43</v>
      </c>
      <c r="P11" s="7">
        <v>2</v>
      </c>
      <c r="Q11" s="7">
        <v>39</v>
      </c>
      <c r="R11" s="7">
        <v>2</v>
      </c>
      <c r="S11" s="7">
        <v>43</v>
      </c>
      <c r="T11" s="7">
        <v>2</v>
      </c>
      <c r="U11" s="7">
        <v>46</v>
      </c>
      <c r="V11" s="6">
        <f>L11+N11+P11+R11+T11</f>
        <v>10</v>
      </c>
      <c r="W11" s="6">
        <f>M11+O11+Q11+S11+U11</f>
        <v>204</v>
      </c>
      <c r="X11" s="7">
        <v>2</v>
      </c>
      <c r="Y11" s="7">
        <v>28</v>
      </c>
      <c r="Z11" s="7">
        <v>1</v>
      </c>
      <c r="AA11" s="7">
        <v>17</v>
      </c>
      <c r="AB11" s="6">
        <f>X11+Z11</f>
        <v>3</v>
      </c>
      <c r="AC11" s="6">
        <f aca="true" t="shared" si="0" ref="AC11:AC21">Y11+AA11</f>
        <v>45</v>
      </c>
      <c r="AD11" s="6">
        <f>J11+V11+AB11</f>
        <v>21</v>
      </c>
      <c r="AE11" s="6">
        <f>K11+W11+AC11</f>
        <v>410</v>
      </c>
      <c r="AF11" s="20">
        <f>AE11/AD11</f>
        <v>19.523809523809526</v>
      </c>
      <c r="AG11" s="14">
        <f>AE11/AD11</f>
        <v>19.523809523809526</v>
      </c>
    </row>
    <row r="12" spans="1:33" s="2" customFormat="1" ht="26.25" customHeight="1">
      <c r="A12" s="12" t="s">
        <v>6</v>
      </c>
      <c r="B12" s="7">
        <v>3</v>
      </c>
      <c r="C12" s="7">
        <v>72</v>
      </c>
      <c r="D12" s="7">
        <v>3</v>
      </c>
      <c r="E12" s="7">
        <v>69</v>
      </c>
      <c r="F12" s="7">
        <v>3</v>
      </c>
      <c r="G12" s="7">
        <v>71</v>
      </c>
      <c r="H12" s="7">
        <v>3</v>
      </c>
      <c r="I12" s="7">
        <v>57</v>
      </c>
      <c r="J12" s="6">
        <f>B12+D12+F12+H12</f>
        <v>12</v>
      </c>
      <c r="K12" s="6">
        <f>C12+E12+G12+I12</f>
        <v>269</v>
      </c>
      <c r="L12" s="7">
        <v>3</v>
      </c>
      <c r="M12" s="7">
        <v>55</v>
      </c>
      <c r="N12" s="7">
        <v>3</v>
      </c>
      <c r="O12" s="7">
        <v>58</v>
      </c>
      <c r="P12" s="7">
        <v>3</v>
      </c>
      <c r="Q12" s="7">
        <v>68</v>
      </c>
      <c r="R12" s="7">
        <v>3</v>
      </c>
      <c r="S12" s="7">
        <v>56</v>
      </c>
      <c r="T12" s="7">
        <v>3</v>
      </c>
      <c r="U12" s="7">
        <v>54</v>
      </c>
      <c r="V12" s="6">
        <f>L12+N12+P12+R12+T12</f>
        <v>15</v>
      </c>
      <c r="W12" s="6">
        <f aca="true" t="shared" si="1" ref="W12:W28">M12+O12+Q12+S12+U12</f>
        <v>291</v>
      </c>
      <c r="X12" s="7">
        <v>2</v>
      </c>
      <c r="Y12" s="7">
        <v>26</v>
      </c>
      <c r="Z12" s="7">
        <v>2</v>
      </c>
      <c r="AA12" s="7">
        <v>31</v>
      </c>
      <c r="AB12" s="6">
        <f>X12+Z12</f>
        <v>4</v>
      </c>
      <c r="AC12" s="6">
        <f t="shared" si="0"/>
        <v>57</v>
      </c>
      <c r="AD12" s="6">
        <f>J12+V12+AB12</f>
        <v>31</v>
      </c>
      <c r="AE12" s="6">
        <f>K12+W12+AC12</f>
        <v>617</v>
      </c>
      <c r="AF12" s="4">
        <f aca="true" t="shared" si="2" ref="AF12:AF31">AE12/AD12</f>
        <v>19.903225806451612</v>
      </c>
      <c r="AG12" s="14">
        <f aca="true" t="shared" si="3" ref="AG12:AG29">AE12/AD12</f>
        <v>19.903225806451612</v>
      </c>
    </row>
    <row r="13" spans="1:33" s="2" customFormat="1" ht="24" customHeight="1">
      <c r="A13" s="12" t="s">
        <v>7</v>
      </c>
      <c r="B13" s="7">
        <v>1</v>
      </c>
      <c r="C13" s="7">
        <v>22</v>
      </c>
      <c r="D13" s="7">
        <v>1</v>
      </c>
      <c r="E13" s="7">
        <v>19</v>
      </c>
      <c r="F13" s="7">
        <v>2</v>
      </c>
      <c r="G13" s="7">
        <v>29</v>
      </c>
      <c r="H13" s="7">
        <v>1</v>
      </c>
      <c r="I13" s="7">
        <v>12</v>
      </c>
      <c r="J13" s="6">
        <f aca="true" t="shared" si="4" ref="J13:J31">B13+D13+F13+H13</f>
        <v>5</v>
      </c>
      <c r="K13" s="6">
        <f aca="true" t="shared" si="5" ref="K13:K31">C13+E13+G13+I13</f>
        <v>82</v>
      </c>
      <c r="L13" s="7">
        <v>1</v>
      </c>
      <c r="M13" s="7">
        <v>17</v>
      </c>
      <c r="N13" s="7">
        <v>1</v>
      </c>
      <c r="O13" s="7">
        <v>19</v>
      </c>
      <c r="P13" s="7">
        <v>1</v>
      </c>
      <c r="Q13" s="7">
        <v>13</v>
      </c>
      <c r="R13" s="7">
        <v>1</v>
      </c>
      <c r="S13" s="7">
        <v>18</v>
      </c>
      <c r="T13" s="7">
        <v>1</v>
      </c>
      <c r="U13" s="7">
        <v>17</v>
      </c>
      <c r="V13" s="6">
        <f aca="true" t="shared" si="6" ref="V13:V28">L13+N13+P13+R13+T13</f>
        <v>5</v>
      </c>
      <c r="W13" s="6">
        <f t="shared" si="1"/>
        <v>84</v>
      </c>
      <c r="X13" s="7">
        <v>1</v>
      </c>
      <c r="Y13" s="7">
        <v>14</v>
      </c>
      <c r="Z13" s="7">
        <v>1</v>
      </c>
      <c r="AA13" s="7">
        <v>5</v>
      </c>
      <c r="AB13" s="6">
        <f aca="true" t="shared" si="7" ref="AB13:AB20">X13+Z13</f>
        <v>2</v>
      </c>
      <c r="AC13" s="6">
        <f t="shared" si="0"/>
        <v>19</v>
      </c>
      <c r="AD13" s="6">
        <f aca="true" t="shared" si="8" ref="AD13:AD31">J13+V13+AB13</f>
        <v>12</v>
      </c>
      <c r="AE13" s="6">
        <f aca="true" t="shared" si="9" ref="AE13:AE31">K13+W13+AC13</f>
        <v>185</v>
      </c>
      <c r="AF13" s="4">
        <f t="shared" si="2"/>
        <v>15.416666666666666</v>
      </c>
      <c r="AG13" s="14">
        <f t="shared" si="3"/>
        <v>15.416666666666666</v>
      </c>
    </row>
    <row r="14" spans="1:33" s="2" customFormat="1" ht="21.75" customHeight="1">
      <c r="A14" s="12" t="s">
        <v>8</v>
      </c>
      <c r="B14" s="7">
        <v>1</v>
      </c>
      <c r="C14" s="7">
        <v>16</v>
      </c>
      <c r="D14" s="7">
        <v>1</v>
      </c>
      <c r="E14" s="7">
        <v>23</v>
      </c>
      <c r="F14" s="7">
        <v>1</v>
      </c>
      <c r="G14" s="7">
        <v>27</v>
      </c>
      <c r="H14" s="7">
        <v>1</v>
      </c>
      <c r="I14" s="7">
        <v>27</v>
      </c>
      <c r="J14" s="6">
        <f t="shared" si="4"/>
        <v>4</v>
      </c>
      <c r="K14" s="6">
        <f t="shared" si="5"/>
        <v>93</v>
      </c>
      <c r="L14" s="7">
        <v>1</v>
      </c>
      <c r="M14" s="7">
        <v>24</v>
      </c>
      <c r="N14" s="7">
        <v>1</v>
      </c>
      <c r="O14" s="7">
        <v>22</v>
      </c>
      <c r="P14" s="7">
        <v>1</v>
      </c>
      <c r="Q14" s="7">
        <v>20</v>
      </c>
      <c r="R14" s="7">
        <v>1</v>
      </c>
      <c r="S14" s="7">
        <v>24</v>
      </c>
      <c r="T14" s="7">
        <v>1</v>
      </c>
      <c r="U14" s="7">
        <v>22</v>
      </c>
      <c r="V14" s="6">
        <f t="shared" si="6"/>
        <v>5</v>
      </c>
      <c r="W14" s="6">
        <f t="shared" si="1"/>
        <v>112</v>
      </c>
      <c r="X14" s="7">
        <v>1</v>
      </c>
      <c r="Y14" s="7">
        <v>8</v>
      </c>
      <c r="Z14" s="7">
        <v>1</v>
      </c>
      <c r="AA14" s="7">
        <v>7</v>
      </c>
      <c r="AB14" s="6">
        <f t="shared" si="7"/>
        <v>2</v>
      </c>
      <c r="AC14" s="6">
        <f t="shared" si="0"/>
        <v>15</v>
      </c>
      <c r="AD14" s="6">
        <f t="shared" si="8"/>
        <v>11</v>
      </c>
      <c r="AE14" s="6">
        <f t="shared" si="9"/>
        <v>220</v>
      </c>
      <c r="AF14" s="4">
        <f t="shared" si="2"/>
        <v>20</v>
      </c>
      <c r="AG14" s="14">
        <f t="shared" si="3"/>
        <v>20</v>
      </c>
    </row>
    <row r="15" spans="1:33" s="2" customFormat="1" ht="23.25" customHeight="1">
      <c r="A15" s="12" t="s">
        <v>9</v>
      </c>
      <c r="B15" s="7">
        <v>2</v>
      </c>
      <c r="C15" s="7">
        <v>37</v>
      </c>
      <c r="D15" s="7">
        <v>1</v>
      </c>
      <c r="E15" s="7">
        <v>18</v>
      </c>
      <c r="F15" s="7">
        <v>1</v>
      </c>
      <c r="G15" s="7">
        <v>18</v>
      </c>
      <c r="H15" s="7">
        <v>1</v>
      </c>
      <c r="I15" s="7">
        <v>19</v>
      </c>
      <c r="J15" s="6">
        <f t="shared" si="4"/>
        <v>5</v>
      </c>
      <c r="K15" s="6">
        <f t="shared" si="5"/>
        <v>92</v>
      </c>
      <c r="L15" s="7">
        <v>1</v>
      </c>
      <c r="M15" s="7">
        <v>21</v>
      </c>
      <c r="N15" s="7">
        <v>1</v>
      </c>
      <c r="O15" s="7">
        <v>21</v>
      </c>
      <c r="P15" s="7">
        <v>1</v>
      </c>
      <c r="Q15" s="7">
        <v>17</v>
      </c>
      <c r="R15" s="7">
        <v>1</v>
      </c>
      <c r="S15" s="7">
        <v>17</v>
      </c>
      <c r="T15" s="7">
        <v>1</v>
      </c>
      <c r="U15" s="7">
        <v>15</v>
      </c>
      <c r="V15" s="6">
        <f t="shared" si="6"/>
        <v>5</v>
      </c>
      <c r="W15" s="6">
        <f t="shared" si="1"/>
        <v>91</v>
      </c>
      <c r="X15" s="7">
        <v>1</v>
      </c>
      <c r="Y15" s="7">
        <v>11</v>
      </c>
      <c r="Z15" s="7">
        <v>1</v>
      </c>
      <c r="AA15" s="7">
        <v>7</v>
      </c>
      <c r="AB15" s="6">
        <f t="shared" si="7"/>
        <v>2</v>
      </c>
      <c r="AC15" s="6">
        <f t="shared" si="0"/>
        <v>18</v>
      </c>
      <c r="AD15" s="6">
        <f t="shared" si="8"/>
        <v>12</v>
      </c>
      <c r="AE15" s="6">
        <f t="shared" si="9"/>
        <v>201</v>
      </c>
      <c r="AF15" s="4">
        <f t="shared" si="2"/>
        <v>16.75</v>
      </c>
      <c r="AG15" s="14">
        <f t="shared" si="3"/>
        <v>16.75</v>
      </c>
    </row>
    <row r="16" spans="1:33" s="2" customFormat="1" ht="24" customHeight="1">
      <c r="A16" s="12" t="s">
        <v>40</v>
      </c>
      <c r="B16" s="7">
        <v>2</v>
      </c>
      <c r="C16" s="7">
        <v>34</v>
      </c>
      <c r="D16" s="7">
        <v>2</v>
      </c>
      <c r="E16" s="7">
        <v>38</v>
      </c>
      <c r="F16" s="7">
        <v>1</v>
      </c>
      <c r="G16" s="7">
        <v>17</v>
      </c>
      <c r="H16" s="7">
        <v>1</v>
      </c>
      <c r="I16" s="7">
        <v>19</v>
      </c>
      <c r="J16" s="6">
        <f t="shared" si="4"/>
        <v>6</v>
      </c>
      <c r="K16" s="6">
        <f t="shared" si="5"/>
        <v>108</v>
      </c>
      <c r="L16" s="7">
        <v>2</v>
      </c>
      <c r="M16" s="7">
        <v>34</v>
      </c>
      <c r="N16" s="7">
        <v>1</v>
      </c>
      <c r="O16" s="7">
        <v>25</v>
      </c>
      <c r="P16" s="7">
        <v>2</v>
      </c>
      <c r="Q16" s="7">
        <v>31</v>
      </c>
      <c r="R16" s="7">
        <v>1</v>
      </c>
      <c r="S16" s="7">
        <v>17</v>
      </c>
      <c r="T16" s="7">
        <v>1</v>
      </c>
      <c r="U16" s="7">
        <v>21</v>
      </c>
      <c r="V16" s="6">
        <f t="shared" si="6"/>
        <v>7</v>
      </c>
      <c r="W16" s="6">
        <f t="shared" si="1"/>
        <v>128</v>
      </c>
      <c r="X16" s="7">
        <v>1</v>
      </c>
      <c r="Y16" s="7">
        <v>7</v>
      </c>
      <c r="Z16" s="7">
        <v>1</v>
      </c>
      <c r="AA16" s="7">
        <v>2</v>
      </c>
      <c r="AB16" s="6">
        <f t="shared" si="7"/>
        <v>2</v>
      </c>
      <c r="AC16" s="6">
        <f t="shared" si="0"/>
        <v>9</v>
      </c>
      <c r="AD16" s="6">
        <f t="shared" si="8"/>
        <v>15</v>
      </c>
      <c r="AE16" s="6">
        <f t="shared" si="9"/>
        <v>245</v>
      </c>
      <c r="AF16" s="4">
        <f t="shared" si="2"/>
        <v>16.333333333333332</v>
      </c>
      <c r="AG16" s="14">
        <f t="shared" si="3"/>
        <v>16.333333333333332</v>
      </c>
    </row>
    <row r="17" spans="1:33" s="13" customFormat="1" ht="24" customHeight="1">
      <c r="A17" s="12" t="s">
        <v>10</v>
      </c>
      <c r="B17" s="7">
        <v>2</v>
      </c>
      <c r="C17" s="7">
        <v>40</v>
      </c>
      <c r="D17" s="7">
        <v>2</v>
      </c>
      <c r="E17" s="7">
        <v>33</v>
      </c>
      <c r="F17" s="7">
        <v>2</v>
      </c>
      <c r="G17" s="7">
        <v>26</v>
      </c>
      <c r="H17" s="7">
        <v>1</v>
      </c>
      <c r="I17" s="7">
        <v>17</v>
      </c>
      <c r="J17" s="6">
        <f t="shared" si="4"/>
        <v>7</v>
      </c>
      <c r="K17" s="6">
        <f t="shared" si="5"/>
        <v>116</v>
      </c>
      <c r="L17" s="7">
        <v>2</v>
      </c>
      <c r="M17" s="7">
        <v>30</v>
      </c>
      <c r="N17" s="7">
        <v>2</v>
      </c>
      <c r="O17" s="7">
        <v>30</v>
      </c>
      <c r="P17" s="7">
        <v>1</v>
      </c>
      <c r="Q17" s="7">
        <v>23</v>
      </c>
      <c r="R17" s="7">
        <v>2</v>
      </c>
      <c r="S17" s="7">
        <v>31</v>
      </c>
      <c r="T17" s="7">
        <v>1</v>
      </c>
      <c r="U17" s="7">
        <v>19</v>
      </c>
      <c r="V17" s="6">
        <f t="shared" si="6"/>
        <v>8</v>
      </c>
      <c r="W17" s="6">
        <f t="shared" si="1"/>
        <v>133</v>
      </c>
      <c r="X17" s="7">
        <v>1</v>
      </c>
      <c r="Y17" s="7">
        <v>11</v>
      </c>
      <c r="Z17" s="7">
        <v>1</v>
      </c>
      <c r="AA17" s="7">
        <v>8</v>
      </c>
      <c r="AB17" s="6">
        <f t="shared" si="7"/>
        <v>2</v>
      </c>
      <c r="AC17" s="6">
        <f t="shared" si="0"/>
        <v>19</v>
      </c>
      <c r="AD17" s="6">
        <f t="shared" si="8"/>
        <v>17</v>
      </c>
      <c r="AE17" s="6">
        <f t="shared" si="9"/>
        <v>268</v>
      </c>
      <c r="AF17" s="14">
        <f t="shared" si="2"/>
        <v>15.764705882352942</v>
      </c>
      <c r="AG17" s="14">
        <f t="shared" si="3"/>
        <v>15.764705882352942</v>
      </c>
    </row>
    <row r="18" spans="1:33" s="13" customFormat="1" ht="26.25" customHeight="1">
      <c r="A18" s="12" t="s">
        <v>11</v>
      </c>
      <c r="B18" s="7">
        <v>1</v>
      </c>
      <c r="C18" s="7">
        <v>12</v>
      </c>
      <c r="D18" s="7">
        <v>1</v>
      </c>
      <c r="E18" s="7">
        <v>19</v>
      </c>
      <c r="F18" s="7">
        <v>1</v>
      </c>
      <c r="G18" s="7">
        <v>19</v>
      </c>
      <c r="H18" s="7">
        <v>1</v>
      </c>
      <c r="I18" s="7">
        <v>13</v>
      </c>
      <c r="J18" s="6">
        <f t="shared" si="4"/>
        <v>4</v>
      </c>
      <c r="K18" s="6">
        <f t="shared" si="5"/>
        <v>63</v>
      </c>
      <c r="L18" s="7">
        <v>1</v>
      </c>
      <c r="M18" s="7">
        <v>13</v>
      </c>
      <c r="N18" s="7">
        <v>1</v>
      </c>
      <c r="O18" s="7">
        <v>16</v>
      </c>
      <c r="P18" s="7">
        <v>1</v>
      </c>
      <c r="Q18" s="7">
        <v>16</v>
      </c>
      <c r="R18" s="7">
        <v>1</v>
      </c>
      <c r="S18" s="7">
        <v>20</v>
      </c>
      <c r="T18" s="7">
        <v>1</v>
      </c>
      <c r="U18" s="7">
        <v>18</v>
      </c>
      <c r="V18" s="6">
        <f t="shared" si="6"/>
        <v>5</v>
      </c>
      <c r="W18" s="6">
        <f t="shared" si="1"/>
        <v>83</v>
      </c>
      <c r="X18" s="7">
        <v>1</v>
      </c>
      <c r="Y18" s="7">
        <v>13</v>
      </c>
      <c r="Z18" s="7">
        <v>1</v>
      </c>
      <c r="AA18" s="7">
        <v>8</v>
      </c>
      <c r="AB18" s="6">
        <f t="shared" si="7"/>
        <v>2</v>
      </c>
      <c r="AC18" s="6">
        <f t="shared" si="0"/>
        <v>21</v>
      </c>
      <c r="AD18" s="6">
        <f t="shared" si="8"/>
        <v>11</v>
      </c>
      <c r="AE18" s="6">
        <f t="shared" si="9"/>
        <v>167</v>
      </c>
      <c r="AF18" s="14">
        <f t="shared" si="2"/>
        <v>15.181818181818182</v>
      </c>
      <c r="AG18" s="14">
        <f t="shared" si="3"/>
        <v>15.181818181818182</v>
      </c>
    </row>
    <row r="19" spans="1:33" s="2" customFormat="1" ht="24" customHeight="1">
      <c r="A19" s="12" t="s">
        <v>12</v>
      </c>
      <c r="B19" s="7">
        <v>1</v>
      </c>
      <c r="C19" s="7">
        <v>25</v>
      </c>
      <c r="D19" s="7">
        <v>1</v>
      </c>
      <c r="E19" s="7">
        <v>26</v>
      </c>
      <c r="F19" s="7">
        <v>1</v>
      </c>
      <c r="G19" s="7">
        <v>13</v>
      </c>
      <c r="H19" s="7">
        <v>1</v>
      </c>
      <c r="I19" s="7">
        <v>18</v>
      </c>
      <c r="J19" s="6">
        <f t="shared" si="4"/>
        <v>4</v>
      </c>
      <c r="K19" s="6">
        <f t="shared" si="5"/>
        <v>82</v>
      </c>
      <c r="L19" s="7">
        <v>1</v>
      </c>
      <c r="M19" s="7">
        <v>20</v>
      </c>
      <c r="N19" s="7">
        <v>1</v>
      </c>
      <c r="O19" s="7">
        <v>18</v>
      </c>
      <c r="P19" s="7">
        <v>1</v>
      </c>
      <c r="Q19" s="7">
        <v>18</v>
      </c>
      <c r="R19" s="7">
        <v>1</v>
      </c>
      <c r="S19" s="7">
        <v>17</v>
      </c>
      <c r="T19" s="7">
        <v>1</v>
      </c>
      <c r="U19" s="7">
        <v>12</v>
      </c>
      <c r="V19" s="6">
        <f t="shared" si="6"/>
        <v>5</v>
      </c>
      <c r="W19" s="6">
        <f t="shared" si="1"/>
        <v>85</v>
      </c>
      <c r="X19" s="7">
        <v>1</v>
      </c>
      <c r="Y19" s="7">
        <v>13</v>
      </c>
      <c r="Z19" s="7">
        <v>1</v>
      </c>
      <c r="AA19" s="7">
        <v>4</v>
      </c>
      <c r="AB19" s="6">
        <f t="shared" si="7"/>
        <v>2</v>
      </c>
      <c r="AC19" s="6">
        <f t="shared" si="0"/>
        <v>17</v>
      </c>
      <c r="AD19" s="6">
        <f t="shared" si="8"/>
        <v>11</v>
      </c>
      <c r="AE19" s="6">
        <f t="shared" si="9"/>
        <v>184</v>
      </c>
      <c r="AF19" s="4">
        <f t="shared" si="2"/>
        <v>16.727272727272727</v>
      </c>
      <c r="AG19" s="14">
        <f t="shared" si="3"/>
        <v>16.727272727272727</v>
      </c>
    </row>
    <row r="20" spans="1:33" s="2" customFormat="1" ht="24.75" customHeight="1">
      <c r="A20" s="12" t="s">
        <v>13</v>
      </c>
      <c r="B20" s="7">
        <v>1</v>
      </c>
      <c r="C20" s="7">
        <v>15</v>
      </c>
      <c r="D20" s="7">
        <v>1</v>
      </c>
      <c r="E20" s="7">
        <v>10</v>
      </c>
      <c r="F20" s="7">
        <v>1</v>
      </c>
      <c r="G20" s="7">
        <v>15</v>
      </c>
      <c r="H20" s="7">
        <v>1</v>
      </c>
      <c r="I20" s="7">
        <v>10</v>
      </c>
      <c r="J20" s="6">
        <f t="shared" si="4"/>
        <v>4</v>
      </c>
      <c r="K20" s="6">
        <f t="shared" si="5"/>
        <v>50</v>
      </c>
      <c r="L20" s="7">
        <v>1</v>
      </c>
      <c r="M20" s="7">
        <v>11</v>
      </c>
      <c r="N20" s="7">
        <v>1</v>
      </c>
      <c r="O20" s="7">
        <v>6</v>
      </c>
      <c r="P20" s="7">
        <v>1</v>
      </c>
      <c r="Q20" s="7">
        <v>16</v>
      </c>
      <c r="R20" s="7">
        <v>1</v>
      </c>
      <c r="S20" s="7">
        <v>7</v>
      </c>
      <c r="T20" s="7">
        <v>1</v>
      </c>
      <c r="U20" s="7">
        <v>14</v>
      </c>
      <c r="V20" s="6">
        <f t="shared" si="6"/>
        <v>5</v>
      </c>
      <c r="W20" s="6">
        <f t="shared" si="1"/>
        <v>54</v>
      </c>
      <c r="X20" s="7">
        <v>1</v>
      </c>
      <c r="Y20" s="7">
        <v>8</v>
      </c>
      <c r="Z20" s="7">
        <v>1</v>
      </c>
      <c r="AA20" s="7">
        <v>4</v>
      </c>
      <c r="AB20" s="6">
        <f t="shared" si="7"/>
        <v>2</v>
      </c>
      <c r="AC20" s="6">
        <f t="shared" si="0"/>
        <v>12</v>
      </c>
      <c r="AD20" s="6">
        <f t="shared" si="8"/>
        <v>11</v>
      </c>
      <c r="AE20" s="6">
        <f t="shared" si="9"/>
        <v>116</v>
      </c>
      <c r="AF20" s="4">
        <f t="shared" si="2"/>
        <v>10.545454545454545</v>
      </c>
      <c r="AG20" s="14">
        <f t="shared" si="3"/>
        <v>10.545454545454545</v>
      </c>
    </row>
    <row r="21" spans="1:52" s="3" customFormat="1" ht="24.75" customHeight="1">
      <c r="A21" s="10" t="s">
        <v>34</v>
      </c>
      <c r="B21" s="6">
        <f aca="true" t="shared" si="10" ref="B21:I21">SUM(B11:B20)</f>
        <v>16</v>
      </c>
      <c r="C21" s="6">
        <f t="shared" si="10"/>
        <v>321</v>
      </c>
      <c r="D21" s="6">
        <f t="shared" si="10"/>
        <v>15</v>
      </c>
      <c r="E21" s="6">
        <f t="shared" si="10"/>
        <v>303</v>
      </c>
      <c r="F21" s="6">
        <f t="shared" si="10"/>
        <v>15</v>
      </c>
      <c r="G21" s="6">
        <f t="shared" si="10"/>
        <v>268</v>
      </c>
      <c r="H21" s="6">
        <f t="shared" si="10"/>
        <v>13</v>
      </c>
      <c r="I21" s="6">
        <f t="shared" si="10"/>
        <v>224</v>
      </c>
      <c r="J21" s="6">
        <f t="shared" si="4"/>
        <v>59</v>
      </c>
      <c r="K21" s="6">
        <f t="shared" si="5"/>
        <v>1116</v>
      </c>
      <c r="L21" s="6">
        <f aca="true" t="shared" si="11" ref="L21:U21">SUM(L11:L20)</f>
        <v>15</v>
      </c>
      <c r="M21" s="6">
        <f t="shared" si="11"/>
        <v>258</v>
      </c>
      <c r="N21" s="6">
        <f t="shared" si="11"/>
        <v>14</v>
      </c>
      <c r="O21" s="6">
        <f t="shared" si="11"/>
        <v>258</v>
      </c>
      <c r="P21" s="6">
        <f t="shared" si="11"/>
        <v>14</v>
      </c>
      <c r="Q21" s="6">
        <f t="shared" si="11"/>
        <v>261</v>
      </c>
      <c r="R21" s="6">
        <f t="shared" si="11"/>
        <v>14</v>
      </c>
      <c r="S21" s="6">
        <f t="shared" si="11"/>
        <v>250</v>
      </c>
      <c r="T21" s="6">
        <f t="shared" si="11"/>
        <v>13</v>
      </c>
      <c r="U21" s="6">
        <f t="shared" si="11"/>
        <v>238</v>
      </c>
      <c r="V21" s="6">
        <f t="shared" si="6"/>
        <v>70</v>
      </c>
      <c r="W21" s="6">
        <f t="shared" si="1"/>
        <v>1265</v>
      </c>
      <c r="X21" s="6">
        <f>SUM(X11:X20)</f>
        <v>12</v>
      </c>
      <c r="Y21" s="6">
        <f>SUM(Y11:Y20)</f>
        <v>139</v>
      </c>
      <c r="Z21" s="6">
        <f>SUM(Z11:Z20)</f>
        <v>11</v>
      </c>
      <c r="AA21" s="6">
        <f>SUM(AA11:AA20)</f>
        <v>93</v>
      </c>
      <c r="AB21" s="6">
        <f>X21+Z21</f>
        <v>23</v>
      </c>
      <c r="AC21" s="6">
        <f t="shared" si="0"/>
        <v>232</v>
      </c>
      <c r="AD21" s="6">
        <f t="shared" si="8"/>
        <v>152</v>
      </c>
      <c r="AE21" s="6">
        <f t="shared" si="9"/>
        <v>2613</v>
      </c>
      <c r="AF21" s="5">
        <f t="shared" si="2"/>
        <v>17.19078947368421</v>
      </c>
      <c r="AG21" s="14">
        <f t="shared" si="3"/>
        <v>17.19078947368421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33" ht="24" customHeight="1">
      <c r="A22" s="10" t="s">
        <v>14</v>
      </c>
      <c r="B22" s="9"/>
      <c r="C22" s="9"/>
      <c r="D22" s="9"/>
      <c r="E22" s="9"/>
      <c r="F22" s="9"/>
      <c r="G22" s="9"/>
      <c r="H22" s="9"/>
      <c r="I22" s="9"/>
      <c r="J22" s="6"/>
      <c r="K22" s="6"/>
      <c r="L22" s="9"/>
      <c r="M22" s="9"/>
      <c r="N22" s="9"/>
      <c r="O22" s="9"/>
      <c r="P22" s="9"/>
      <c r="Q22" s="9"/>
      <c r="R22" s="9"/>
      <c r="S22" s="9"/>
      <c r="T22" s="9"/>
      <c r="U22" s="9"/>
      <c r="V22" s="6"/>
      <c r="W22" s="6"/>
      <c r="X22" s="9"/>
      <c r="Y22" s="9"/>
      <c r="Z22" s="9"/>
      <c r="AA22" s="9"/>
      <c r="AB22" s="6"/>
      <c r="AC22" s="6"/>
      <c r="AD22" s="6"/>
      <c r="AE22" s="6"/>
      <c r="AF22" s="21"/>
      <c r="AG22" s="7"/>
    </row>
    <row r="23" spans="1:252" ht="26.25" customHeight="1">
      <c r="A23" s="12" t="s">
        <v>15</v>
      </c>
      <c r="B23" s="7">
        <v>1</v>
      </c>
      <c r="C23" s="7">
        <v>10</v>
      </c>
      <c r="D23" s="7">
        <v>1</v>
      </c>
      <c r="E23" s="7">
        <v>10</v>
      </c>
      <c r="F23" s="7">
        <v>1</v>
      </c>
      <c r="G23" s="7">
        <v>8</v>
      </c>
      <c r="H23" s="7">
        <v>1</v>
      </c>
      <c r="I23" s="7">
        <v>6</v>
      </c>
      <c r="J23" s="6">
        <f t="shared" si="4"/>
        <v>4</v>
      </c>
      <c r="K23" s="6">
        <f t="shared" si="5"/>
        <v>34</v>
      </c>
      <c r="L23" s="7">
        <v>1</v>
      </c>
      <c r="M23" s="7">
        <v>6</v>
      </c>
      <c r="N23" s="7">
        <v>1</v>
      </c>
      <c r="O23" s="7">
        <v>3</v>
      </c>
      <c r="P23" s="7">
        <v>1</v>
      </c>
      <c r="Q23" s="7">
        <v>8</v>
      </c>
      <c r="R23" s="7">
        <v>1</v>
      </c>
      <c r="S23" s="7">
        <v>2</v>
      </c>
      <c r="T23" s="7">
        <v>1</v>
      </c>
      <c r="U23" s="7">
        <v>3</v>
      </c>
      <c r="V23" s="6">
        <f t="shared" si="6"/>
        <v>5</v>
      </c>
      <c r="W23" s="6">
        <f t="shared" si="1"/>
        <v>22</v>
      </c>
      <c r="X23" s="7"/>
      <c r="Y23" s="7"/>
      <c r="Z23" s="7"/>
      <c r="AA23" s="7"/>
      <c r="AB23" s="6"/>
      <c r="AC23" s="6"/>
      <c r="AD23" s="6">
        <f t="shared" si="8"/>
        <v>9</v>
      </c>
      <c r="AE23" s="6">
        <f t="shared" si="9"/>
        <v>56</v>
      </c>
      <c r="AF23" s="4">
        <f>AE23/AD23</f>
        <v>6.222222222222222</v>
      </c>
      <c r="AG23" s="14">
        <f t="shared" si="3"/>
        <v>6.222222222222222</v>
      </c>
      <c r="IR23">
        <f>SUM(B23:IQ23)</f>
        <v>207.44444444444446</v>
      </c>
    </row>
    <row r="24" spans="1:33" ht="12.75" customHeight="1" hidden="1">
      <c r="A24" s="12"/>
      <c r="B24" s="7"/>
      <c r="C24" s="7"/>
      <c r="D24" s="7"/>
      <c r="E24" s="7"/>
      <c r="F24" s="7"/>
      <c r="G24" s="7"/>
      <c r="H24" s="7"/>
      <c r="I24" s="7"/>
      <c r="J24" s="6">
        <f t="shared" si="4"/>
        <v>0</v>
      </c>
      <c r="K24" s="6">
        <f t="shared" si="5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6">
        <f t="shared" si="6"/>
        <v>0</v>
      </c>
      <c r="W24" s="6">
        <f t="shared" si="1"/>
        <v>0</v>
      </c>
      <c r="X24" s="7"/>
      <c r="Y24" s="7"/>
      <c r="Z24" s="7"/>
      <c r="AA24" s="7"/>
      <c r="AB24" s="6"/>
      <c r="AC24" s="6"/>
      <c r="AD24" s="6">
        <f t="shared" si="8"/>
        <v>0</v>
      </c>
      <c r="AE24" s="6">
        <f t="shared" si="9"/>
        <v>0</v>
      </c>
      <c r="AF24" s="4"/>
      <c r="AG24" s="14" t="e">
        <f t="shared" si="3"/>
        <v>#DIV/0!</v>
      </c>
    </row>
    <row r="25" spans="1:33" ht="12.75" customHeight="1" hidden="1">
      <c r="A25" s="12"/>
      <c r="B25" s="7"/>
      <c r="C25" s="7"/>
      <c r="D25" s="7"/>
      <c r="E25" s="7"/>
      <c r="F25" s="7"/>
      <c r="G25" s="7"/>
      <c r="H25" s="7"/>
      <c r="I25" s="7"/>
      <c r="J25" s="6">
        <f t="shared" si="4"/>
        <v>0</v>
      </c>
      <c r="K25" s="6">
        <f t="shared" si="5"/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6">
        <f t="shared" si="6"/>
        <v>0</v>
      </c>
      <c r="W25" s="6">
        <f t="shared" si="1"/>
        <v>0</v>
      </c>
      <c r="X25" s="7"/>
      <c r="Y25" s="7"/>
      <c r="Z25" s="7"/>
      <c r="AA25" s="7"/>
      <c r="AB25" s="6"/>
      <c r="AC25" s="6"/>
      <c r="AD25" s="6">
        <f t="shared" si="8"/>
        <v>0</v>
      </c>
      <c r="AE25" s="6">
        <f t="shared" si="9"/>
        <v>0</v>
      </c>
      <c r="AF25" s="21"/>
      <c r="AG25" s="14" t="e">
        <f t="shared" si="3"/>
        <v>#DIV/0!</v>
      </c>
    </row>
    <row r="26" spans="1:252" ht="23.25" customHeight="1">
      <c r="A26" s="12" t="s">
        <v>41</v>
      </c>
      <c r="B26" s="7">
        <v>1</v>
      </c>
      <c r="C26" s="7">
        <v>6</v>
      </c>
      <c r="D26" s="7">
        <v>1</v>
      </c>
      <c r="E26" s="7">
        <v>4</v>
      </c>
      <c r="F26" s="7">
        <v>1</v>
      </c>
      <c r="G26" s="7">
        <v>7</v>
      </c>
      <c r="H26" s="7">
        <v>1</v>
      </c>
      <c r="I26" s="7">
        <v>2</v>
      </c>
      <c r="J26" s="6">
        <f t="shared" si="4"/>
        <v>4</v>
      </c>
      <c r="K26" s="6">
        <f t="shared" si="5"/>
        <v>19</v>
      </c>
      <c r="L26" s="7">
        <v>1</v>
      </c>
      <c r="M26" s="7">
        <v>4</v>
      </c>
      <c r="N26" s="7">
        <v>1</v>
      </c>
      <c r="O26" s="7">
        <v>10</v>
      </c>
      <c r="P26" s="7">
        <v>1</v>
      </c>
      <c r="Q26" s="7">
        <v>3</v>
      </c>
      <c r="R26" s="7">
        <v>1</v>
      </c>
      <c r="S26" s="7">
        <v>4</v>
      </c>
      <c r="T26" s="7">
        <v>1</v>
      </c>
      <c r="U26" s="7">
        <v>5</v>
      </c>
      <c r="V26" s="6">
        <f t="shared" si="6"/>
        <v>5</v>
      </c>
      <c r="W26" s="6">
        <f t="shared" si="1"/>
        <v>26</v>
      </c>
      <c r="X26" s="7"/>
      <c r="Y26" s="7"/>
      <c r="Z26" s="7"/>
      <c r="AA26" s="7"/>
      <c r="AB26" s="6"/>
      <c r="AC26" s="6"/>
      <c r="AD26" s="6">
        <f t="shared" si="8"/>
        <v>9</v>
      </c>
      <c r="AE26" s="6">
        <f t="shared" si="9"/>
        <v>45</v>
      </c>
      <c r="AF26" s="4">
        <f t="shared" si="2"/>
        <v>5</v>
      </c>
      <c r="AG26" s="14">
        <f t="shared" si="3"/>
        <v>5</v>
      </c>
      <c r="IR26">
        <f>SUM(B26:IQ26)</f>
        <v>172</v>
      </c>
    </row>
    <row r="27" spans="1:252" ht="24.75" customHeight="1">
      <c r="A27" s="12" t="s">
        <v>17</v>
      </c>
      <c r="B27" s="7">
        <v>1</v>
      </c>
      <c r="C27" s="7">
        <v>6</v>
      </c>
      <c r="D27" s="7">
        <v>1</v>
      </c>
      <c r="E27" s="7">
        <v>4</v>
      </c>
      <c r="F27" s="7">
        <v>1</v>
      </c>
      <c r="G27" s="7">
        <v>3</v>
      </c>
      <c r="H27" s="7">
        <v>1</v>
      </c>
      <c r="I27" s="7">
        <v>6</v>
      </c>
      <c r="J27" s="6">
        <f t="shared" si="4"/>
        <v>4</v>
      </c>
      <c r="K27" s="6">
        <f t="shared" si="5"/>
        <v>19</v>
      </c>
      <c r="L27" s="7">
        <v>1</v>
      </c>
      <c r="M27" s="7">
        <v>1</v>
      </c>
      <c r="N27" s="7">
        <v>1</v>
      </c>
      <c r="O27" s="7">
        <v>3</v>
      </c>
      <c r="P27" s="7">
        <v>1</v>
      </c>
      <c r="Q27" s="7">
        <v>4</v>
      </c>
      <c r="R27" s="7">
        <v>1</v>
      </c>
      <c r="S27" s="7">
        <v>5</v>
      </c>
      <c r="T27" s="7">
        <v>1</v>
      </c>
      <c r="U27" s="7">
        <v>2</v>
      </c>
      <c r="V27" s="6">
        <f t="shared" si="6"/>
        <v>5</v>
      </c>
      <c r="W27" s="6">
        <f t="shared" si="1"/>
        <v>15</v>
      </c>
      <c r="X27" s="7"/>
      <c r="Y27" s="7"/>
      <c r="Z27" s="7"/>
      <c r="AA27" s="7"/>
      <c r="AB27" s="6"/>
      <c r="AC27" s="6"/>
      <c r="AD27" s="6">
        <f t="shared" si="8"/>
        <v>9</v>
      </c>
      <c r="AE27" s="6">
        <f t="shared" si="9"/>
        <v>34</v>
      </c>
      <c r="AF27" s="4">
        <f t="shared" si="2"/>
        <v>3.7777777777777777</v>
      </c>
      <c r="AG27" s="14">
        <f t="shared" si="3"/>
        <v>3.7777777777777777</v>
      </c>
      <c r="IR27">
        <f>SUM(B27:IQ27)</f>
        <v>136.55555555555554</v>
      </c>
    </row>
    <row r="28" spans="1:33" ht="24.75" customHeight="1">
      <c r="A28" s="12" t="s">
        <v>16</v>
      </c>
      <c r="B28" s="7">
        <v>1</v>
      </c>
      <c r="C28" s="7">
        <v>2</v>
      </c>
      <c r="D28" s="7">
        <v>1</v>
      </c>
      <c r="E28" s="7">
        <v>3</v>
      </c>
      <c r="F28" s="7">
        <v>1</v>
      </c>
      <c r="G28" s="7">
        <v>1</v>
      </c>
      <c r="H28" s="7">
        <v>1</v>
      </c>
      <c r="I28" s="7">
        <v>5</v>
      </c>
      <c r="J28" s="6">
        <f t="shared" si="4"/>
        <v>4</v>
      </c>
      <c r="K28" s="6">
        <f t="shared" si="5"/>
        <v>11</v>
      </c>
      <c r="L28" s="7">
        <v>1</v>
      </c>
      <c r="M28" s="7">
        <v>4</v>
      </c>
      <c r="N28" s="7">
        <v>1</v>
      </c>
      <c r="O28" s="7">
        <v>2</v>
      </c>
      <c r="P28" s="7">
        <v>1</v>
      </c>
      <c r="Q28" s="7">
        <v>2</v>
      </c>
      <c r="R28" s="7">
        <v>1</v>
      </c>
      <c r="S28" s="7">
        <v>1</v>
      </c>
      <c r="T28" s="7">
        <v>0</v>
      </c>
      <c r="U28" s="7">
        <v>0</v>
      </c>
      <c r="V28" s="6">
        <f t="shared" si="6"/>
        <v>4</v>
      </c>
      <c r="W28" s="6">
        <f t="shared" si="1"/>
        <v>9</v>
      </c>
      <c r="X28" s="7"/>
      <c r="Y28" s="7"/>
      <c r="Z28" s="7"/>
      <c r="AA28" s="7"/>
      <c r="AB28" s="6"/>
      <c r="AC28" s="6"/>
      <c r="AD28" s="6">
        <f t="shared" si="8"/>
        <v>8</v>
      </c>
      <c r="AE28" s="6">
        <f t="shared" si="9"/>
        <v>20</v>
      </c>
      <c r="AF28" s="4"/>
      <c r="AG28" s="14">
        <f t="shared" si="3"/>
        <v>2.5</v>
      </c>
    </row>
    <row r="29" spans="1:252" s="3" customFormat="1" ht="24" customHeight="1">
      <c r="A29" s="10" t="s">
        <v>34</v>
      </c>
      <c r="B29" s="6">
        <f>B23+B26+B27+B28</f>
        <v>4</v>
      </c>
      <c r="C29" s="6">
        <f aca="true" t="shared" si="12" ref="C29:W29">C23+C26+C27+C28</f>
        <v>24</v>
      </c>
      <c r="D29" s="6">
        <f t="shared" si="12"/>
        <v>4</v>
      </c>
      <c r="E29" s="6">
        <f t="shared" si="12"/>
        <v>21</v>
      </c>
      <c r="F29" s="6">
        <f t="shared" si="12"/>
        <v>4</v>
      </c>
      <c r="G29" s="6">
        <f t="shared" si="12"/>
        <v>19</v>
      </c>
      <c r="H29" s="6">
        <f t="shared" si="12"/>
        <v>4</v>
      </c>
      <c r="I29" s="6">
        <f t="shared" si="12"/>
        <v>19</v>
      </c>
      <c r="J29" s="6">
        <f t="shared" si="12"/>
        <v>16</v>
      </c>
      <c r="K29" s="6">
        <f t="shared" si="12"/>
        <v>83</v>
      </c>
      <c r="L29" s="6">
        <f t="shared" si="12"/>
        <v>4</v>
      </c>
      <c r="M29" s="6">
        <f t="shared" si="12"/>
        <v>15</v>
      </c>
      <c r="N29" s="6">
        <f t="shared" si="12"/>
        <v>4</v>
      </c>
      <c r="O29" s="6">
        <f t="shared" si="12"/>
        <v>18</v>
      </c>
      <c r="P29" s="6">
        <f t="shared" si="12"/>
        <v>4</v>
      </c>
      <c r="Q29" s="6">
        <f t="shared" si="12"/>
        <v>17</v>
      </c>
      <c r="R29" s="6">
        <f t="shared" si="12"/>
        <v>4</v>
      </c>
      <c r="S29" s="6">
        <f t="shared" si="12"/>
        <v>12</v>
      </c>
      <c r="T29" s="6">
        <f t="shared" si="12"/>
        <v>3</v>
      </c>
      <c r="U29" s="6">
        <f t="shared" si="12"/>
        <v>10</v>
      </c>
      <c r="V29" s="6">
        <f t="shared" si="12"/>
        <v>19</v>
      </c>
      <c r="W29" s="6">
        <f t="shared" si="12"/>
        <v>72</v>
      </c>
      <c r="X29" s="6">
        <f aca="true" t="shared" si="13" ref="X29:AE29">X23+X26+X27+X28</f>
        <v>0</v>
      </c>
      <c r="Y29" s="6">
        <f t="shared" si="13"/>
        <v>0</v>
      </c>
      <c r="Z29" s="6">
        <f t="shared" si="13"/>
        <v>0</v>
      </c>
      <c r="AA29" s="6">
        <f t="shared" si="13"/>
        <v>0</v>
      </c>
      <c r="AB29" s="6">
        <f t="shared" si="13"/>
        <v>0</v>
      </c>
      <c r="AC29" s="6">
        <f t="shared" si="13"/>
        <v>0</v>
      </c>
      <c r="AD29" s="6">
        <f t="shared" si="13"/>
        <v>35</v>
      </c>
      <c r="AE29" s="6">
        <f t="shared" si="13"/>
        <v>155</v>
      </c>
      <c r="AF29" s="5">
        <f t="shared" si="2"/>
        <v>4.428571428571429</v>
      </c>
      <c r="AG29" s="14">
        <f t="shared" si="3"/>
        <v>4.428571428571429</v>
      </c>
      <c r="AH29" s="11"/>
      <c r="AI29" s="11"/>
      <c r="IR29" s="3">
        <f>SUM(B29:IQ29)</f>
        <v>578.8571428571429</v>
      </c>
    </row>
    <row r="30" spans="1:35" ht="25.5" customHeight="1">
      <c r="A30" s="10" t="s">
        <v>18</v>
      </c>
      <c r="B30" s="8"/>
      <c r="C30" s="8"/>
      <c r="D30" s="8"/>
      <c r="E30" s="8"/>
      <c r="F30" s="8"/>
      <c r="G30" s="8"/>
      <c r="H30" s="8"/>
      <c r="I30" s="8"/>
      <c r="J30" s="6"/>
      <c r="K30" s="6"/>
      <c r="L30" s="8"/>
      <c r="M30" s="8"/>
      <c r="N30" s="8"/>
      <c r="O30" s="8"/>
      <c r="P30" s="8"/>
      <c r="Q30" s="8"/>
      <c r="R30" s="8"/>
      <c r="S30" s="8"/>
      <c r="T30" s="8"/>
      <c r="U30" s="8"/>
      <c r="V30" s="6"/>
      <c r="W30" s="6"/>
      <c r="X30" s="8"/>
      <c r="Y30" s="8"/>
      <c r="Z30" s="8"/>
      <c r="AA30" s="8"/>
      <c r="AB30" s="6"/>
      <c r="AC30" s="6"/>
      <c r="AD30" s="6"/>
      <c r="AE30" s="6"/>
      <c r="AF30" s="21"/>
      <c r="AG30" s="7"/>
      <c r="AH30" s="11"/>
      <c r="AI30" s="11"/>
    </row>
    <row r="31" spans="1:252" ht="21.75" customHeight="1">
      <c r="A31" s="9" t="s">
        <v>19</v>
      </c>
      <c r="B31" s="7">
        <v>1</v>
      </c>
      <c r="C31" s="7">
        <v>1</v>
      </c>
      <c r="D31" s="7">
        <v>1</v>
      </c>
      <c r="E31" s="7">
        <v>2</v>
      </c>
      <c r="F31" s="7">
        <v>1</v>
      </c>
      <c r="G31" s="7">
        <v>1</v>
      </c>
      <c r="H31" s="7">
        <v>1</v>
      </c>
      <c r="I31" s="7">
        <v>2</v>
      </c>
      <c r="J31" s="6">
        <f t="shared" si="4"/>
        <v>4</v>
      </c>
      <c r="K31" s="6">
        <f t="shared" si="5"/>
        <v>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6"/>
      <c r="W31" s="6"/>
      <c r="X31" s="7"/>
      <c r="Y31" s="7"/>
      <c r="Z31" s="7"/>
      <c r="AA31" s="7"/>
      <c r="AB31" s="6"/>
      <c r="AC31" s="6"/>
      <c r="AD31" s="6">
        <f t="shared" si="8"/>
        <v>4</v>
      </c>
      <c r="AE31" s="6">
        <f t="shared" si="9"/>
        <v>6</v>
      </c>
      <c r="AF31" s="4">
        <f t="shared" si="2"/>
        <v>1.5</v>
      </c>
      <c r="AG31" s="7">
        <f>AE31/AD31</f>
        <v>1.5</v>
      </c>
      <c r="AH31" s="11"/>
      <c r="AI31" s="11"/>
      <c r="IR31">
        <f>SUM(B31:IQ31)</f>
        <v>33</v>
      </c>
    </row>
    <row r="32" spans="1:33" s="2" customFormat="1" ht="25.5" customHeight="1">
      <c r="A32" s="6" t="s">
        <v>35</v>
      </c>
      <c r="B32" s="6">
        <f>B21+B29+B31</f>
        <v>21</v>
      </c>
      <c r="C32" s="6">
        <f aca="true" t="shared" si="14" ref="C32:AF32">C21+C29+C31</f>
        <v>346</v>
      </c>
      <c r="D32" s="6">
        <f t="shared" si="14"/>
        <v>20</v>
      </c>
      <c r="E32" s="6">
        <f t="shared" si="14"/>
        <v>326</v>
      </c>
      <c r="F32" s="6">
        <f t="shared" si="14"/>
        <v>20</v>
      </c>
      <c r="G32" s="6">
        <f t="shared" si="14"/>
        <v>288</v>
      </c>
      <c r="H32" s="6">
        <f t="shared" si="14"/>
        <v>18</v>
      </c>
      <c r="I32" s="6">
        <f t="shared" si="14"/>
        <v>245</v>
      </c>
      <c r="J32" s="6">
        <f t="shared" si="14"/>
        <v>79</v>
      </c>
      <c r="K32" s="6">
        <f t="shared" si="14"/>
        <v>1205</v>
      </c>
      <c r="L32" s="6">
        <f t="shared" si="14"/>
        <v>19</v>
      </c>
      <c r="M32" s="6">
        <f t="shared" si="14"/>
        <v>273</v>
      </c>
      <c r="N32" s="6">
        <f t="shared" si="14"/>
        <v>18</v>
      </c>
      <c r="O32" s="6">
        <f t="shared" si="14"/>
        <v>276</v>
      </c>
      <c r="P32" s="6">
        <f t="shared" si="14"/>
        <v>18</v>
      </c>
      <c r="Q32" s="6">
        <f t="shared" si="14"/>
        <v>278</v>
      </c>
      <c r="R32" s="6">
        <f t="shared" si="14"/>
        <v>18</v>
      </c>
      <c r="S32" s="6">
        <f t="shared" si="14"/>
        <v>262</v>
      </c>
      <c r="T32" s="6">
        <f t="shared" si="14"/>
        <v>16</v>
      </c>
      <c r="U32" s="6">
        <f t="shared" si="14"/>
        <v>248</v>
      </c>
      <c r="V32" s="6">
        <f t="shared" si="14"/>
        <v>89</v>
      </c>
      <c r="W32" s="6">
        <f t="shared" si="14"/>
        <v>1337</v>
      </c>
      <c r="X32" s="6">
        <f t="shared" si="14"/>
        <v>12</v>
      </c>
      <c r="Y32" s="6">
        <f t="shared" si="14"/>
        <v>139</v>
      </c>
      <c r="Z32" s="6">
        <f t="shared" si="14"/>
        <v>11</v>
      </c>
      <c r="AA32" s="6">
        <f t="shared" si="14"/>
        <v>93</v>
      </c>
      <c r="AB32" s="6">
        <f t="shared" si="14"/>
        <v>23</v>
      </c>
      <c r="AC32" s="6">
        <f t="shared" si="14"/>
        <v>232</v>
      </c>
      <c r="AD32" s="6">
        <f t="shared" si="14"/>
        <v>191</v>
      </c>
      <c r="AE32" s="6">
        <f t="shared" si="14"/>
        <v>2774</v>
      </c>
      <c r="AF32" s="6">
        <f t="shared" si="14"/>
        <v>23.119360902255636</v>
      </c>
      <c r="AG32" s="7">
        <f>AE32/AD32</f>
        <v>14.523560209424083</v>
      </c>
    </row>
    <row r="33" spans="1:33" s="19" customFormat="1" ht="25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18" customFormat="1" ht="18">
      <c r="A34" s="15"/>
      <c r="B34" s="24" t="s">
        <v>42</v>
      </c>
      <c r="C34" s="24"/>
      <c r="D34" s="24"/>
      <c r="E34" s="24"/>
      <c r="F34" s="24"/>
      <c r="G34" s="2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4" t="s">
        <v>43</v>
      </c>
      <c r="AC34" s="24"/>
      <c r="AD34" s="24"/>
      <c r="AE34" s="24"/>
      <c r="AG34" s="15"/>
    </row>
    <row r="35" spans="1:33" s="18" customFormat="1" ht="12.75">
      <c r="A35" s="28"/>
      <c r="B35" s="28"/>
      <c r="C35" s="28"/>
      <c r="D35" s="28"/>
      <c r="E35" s="28"/>
      <c r="F35" s="28"/>
      <c r="G35" s="28"/>
      <c r="H35" s="2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2"/>
      <c r="AA35" s="22"/>
      <c r="AB35" s="22"/>
      <c r="AC35" s="22"/>
      <c r="AD35" s="22"/>
      <c r="AE35" s="22"/>
      <c r="AF35" s="22"/>
      <c r="AG35" s="22"/>
    </row>
    <row r="36" spans="1:33" s="18" customFormat="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2"/>
      <c r="AA36" s="22"/>
      <c r="AB36" s="22"/>
      <c r="AC36" s="22"/>
      <c r="AD36" s="22"/>
      <c r="AE36" s="22"/>
      <c r="AF36" s="22"/>
      <c r="AG36" s="22"/>
    </row>
    <row r="37" spans="1:33" s="18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G37" s="15"/>
    </row>
  </sheetData>
  <sheetProtection/>
  <mergeCells count="26">
    <mergeCell ref="Z1:AE1"/>
    <mergeCell ref="A6:AG6"/>
    <mergeCell ref="A35:H35"/>
    <mergeCell ref="B34:G34"/>
    <mergeCell ref="Z2:AG2"/>
    <mergeCell ref="Z8:AA8"/>
    <mergeCell ref="AB8:AC8"/>
    <mergeCell ref="AD8:AE8"/>
    <mergeCell ref="Z3:AG3"/>
    <mergeCell ref="Z4:AG4"/>
    <mergeCell ref="A8:A9"/>
    <mergeCell ref="B8:C8"/>
    <mergeCell ref="D8:E8"/>
    <mergeCell ref="F8:G8"/>
    <mergeCell ref="P8:Q8"/>
    <mergeCell ref="J8:K8"/>
    <mergeCell ref="H8:I8"/>
    <mergeCell ref="Z35:AG35"/>
    <mergeCell ref="Z36:AG36"/>
    <mergeCell ref="X8:Y8"/>
    <mergeCell ref="AB34:AE34"/>
    <mergeCell ref="L8:M8"/>
    <mergeCell ref="N8:O8"/>
    <mergeCell ref="R8:S8"/>
    <mergeCell ref="T8:U8"/>
    <mergeCell ref="V8:W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UFK</cp:lastModifiedBy>
  <cp:lastPrinted>2016-09-27T05:18:59Z</cp:lastPrinted>
  <dcterms:created xsi:type="dcterms:W3CDTF">2006-06-01T02:09:58Z</dcterms:created>
  <dcterms:modified xsi:type="dcterms:W3CDTF">2016-09-27T09:11:58Z</dcterms:modified>
  <cp:category/>
  <cp:version/>
  <cp:contentType/>
  <cp:contentStatus/>
</cp:coreProperties>
</file>